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Vergleich der Besten" sheetId="1" r:id="rId1"/>
    <sheet name="Horizontal-P-Bismarck" sheetId="2" r:id="rId2"/>
  </sheets>
  <calcPr calcId="145621"/>
</workbook>
</file>

<file path=xl/calcChain.xml><?xml version="1.0" encoding="utf-8"?>
<calcChain xmlns="http://schemas.openxmlformats.org/spreadsheetml/2006/main">
  <c r="Z5" i="1" l="1"/>
  <c r="Z6" i="1"/>
  <c r="Z8" i="1"/>
  <c r="Z9" i="1"/>
  <c r="Z10" i="1"/>
  <c r="Z4" i="1"/>
  <c r="Z3" i="1"/>
  <c r="T4" i="1"/>
  <c r="T5" i="1"/>
  <c r="T6" i="1"/>
  <c r="T7" i="1"/>
  <c r="Z7" i="1" s="1"/>
  <c r="T8" i="1"/>
  <c r="T9" i="1"/>
  <c r="T10" i="1"/>
  <c r="T3" i="1"/>
  <c r="M5" i="1" l="1"/>
  <c r="N5" i="1" s="1"/>
  <c r="M6" i="1"/>
  <c r="N6" i="1" s="1"/>
  <c r="M7" i="1"/>
  <c r="N7" i="1" s="1"/>
  <c r="M8" i="1"/>
  <c r="N8" i="1" s="1"/>
  <c r="M9" i="1"/>
  <c r="N9" i="1" s="1"/>
  <c r="M10" i="1"/>
  <c r="N10" i="1" s="1"/>
  <c r="M4" i="1"/>
  <c r="N4" i="1" s="1"/>
  <c r="M3" i="1"/>
  <c r="N3" i="1" s="1"/>
</calcChain>
</file>

<file path=xl/sharedStrings.xml><?xml version="1.0" encoding="utf-8"?>
<sst xmlns="http://schemas.openxmlformats.org/spreadsheetml/2006/main" count="113" uniqueCount="103">
  <si>
    <t>Schlachtschiff-Klasse</t>
  </si>
  <si>
    <t>SK-Wirkung</t>
  </si>
  <si>
    <t>SK-Anzahl</t>
  </si>
  <si>
    <t>SK-Feuergesch. [Schuss/min]</t>
  </si>
  <si>
    <t>SK-Feuerkraft</t>
  </si>
  <si>
    <t>Schutz</t>
  </si>
  <si>
    <t>Antrieb</t>
  </si>
  <si>
    <t>Flak</t>
  </si>
  <si>
    <t>Feuerleittechnik</t>
  </si>
  <si>
    <t>L-Flak</t>
  </si>
  <si>
    <t>S-Flak</t>
  </si>
  <si>
    <t>Yamato</t>
  </si>
  <si>
    <t>Iowa</t>
  </si>
  <si>
    <t>Bismarck</t>
  </si>
  <si>
    <t>Richelieu</t>
  </si>
  <si>
    <t>Littorio</t>
  </si>
  <si>
    <t>South-Dakota</t>
  </si>
  <si>
    <t>North-Carolina</t>
  </si>
  <si>
    <t>King Georg</t>
  </si>
  <si>
    <t>Bemerkungen</t>
  </si>
  <si>
    <t>Geschütz= türme /Barbetten/ Aufbauten</t>
  </si>
  <si>
    <t>Panzermaterial unterdurchschnittlich, sehr gute wasserdichte Abteilung</t>
  </si>
  <si>
    <t xml:space="preserve">Seitenpanzer addiert -&gt; 360mm, </t>
  </si>
  <si>
    <t>Seitenpanzer addiert ~420mm, Vorschiff+Heck gut gegen Splitter und l.Art.</t>
  </si>
  <si>
    <t>Insges. bestes Panzermaterial, Seitenpanzer addiert -&gt; bis  480mm, Vorsch.+Heck gut gegen Splitter u. l. Art. 22 wasserdicht Abteilungen, Panzersch. 45mm WotanWeich</t>
  </si>
  <si>
    <t>2,7 (2,5 - 3,1)</t>
  </si>
  <si>
    <t>1,7 (1,3 - 2)</t>
  </si>
  <si>
    <t>1,6 (1,3 - 1,8)</t>
  </si>
  <si>
    <t>1,8 (1,5 - 2)</t>
  </si>
  <si>
    <t>Horizontal Deck Protection</t>
  </si>
  <si>
    <t>Over machinery</t>
  </si>
  <si>
    <t>Over magazines</t>
  </si>
  <si>
    <t>Bow</t>
  </si>
  <si>
    <t>Stern</t>
  </si>
  <si>
    <t>Upper deck:</t>
  </si>
  <si>
    <t>50 mm (Wh)</t>
  </si>
  <si>
    <t>80 mm (Wh)</t>
  </si>
  <si>
    <t>2nd battery deck:</t>
  </si>
  <si>
    <t>20 mm (St 52)</t>
  </si>
  <si>
    <t>12 mm (St 52)</t>
  </si>
  <si>
    <t>8-12 mm (St 52)</t>
  </si>
  <si>
    <t>3rd armour deck</t>
  </si>
  <si>
    <t>(centre-slopes):</t>
  </si>
  <si>
    <t>80-110 mm (Wh)</t>
  </si>
  <si>
    <t>95-120 mm (Wh)</t>
  </si>
  <si>
    <t>-</t>
  </si>
  <si>
    <t>4th deck:</t>
  </si>
  <si>
    <t>20 mm (Wh)</t>
  </si>
  <si>
    <t>110 mm (Wh)</t>
  </si>
  <si>
    <t>Total (centre-slopes):</t>
  </si>
  <si>
    <t>130-160 mm (Wh)</t>
  </si>
  <si>
    <t>175-200 mm (Wh)</t>
  </si>
  <si>
    <t>70 mm (Wh)</t>
  </si>
  <si>
    <t>160 mm (Wh)</t>
  </si>
  <si>
    <t>Vorschiff ungeschützt</t>
  </si>
  <si>
    <t>Summe Schutz</t>
  </si>
  <si>
    <t>Seitenpanzer addiert -&gt; 432mm, Vorschiff+Heck gut gegen Splitter und l.Art. (*Komandoturm nur 75mm)</t>
  </si>
  <si>
    <t>Seitenpanzer addiert ~430mm allerdings Vorschiff+Heck unzureichend, 21 wasserdichte Unterteilungen, Panzerschott 30 mm, Entfernungsmesser scheinbar ungeschützt!</t>
  </si>
  <si>
    <t>Minen-schutz</t>
  </si>
  <si>
    <t>Torpedo-schutz/Wasserdichte/Schadensmanagement</t>
  </si>
  <si>
    <t>10 (190-650/560/500*)</t>
  </si>
  <si>
    <t>9 (184-495/280-439/445)</t>
  </si>
  <si>
    <t>8 (184-457/280-439/406*)</t>
  </si>
  <si>
    <t>8 (195-430/405/70-340*)</t>
  </si>
  <si>
    <t>6 (229-406/406/75*)</t>
  </si>
  <si>
    <t>7 (130-360/220-340/20-350*)</t>
  </si>
  <si>
    <t>7 (100-290/350/130-250*)</t>
  </si>
  <si>
    <t>8 (178-406/406/178-373*)</t>
  </si>
  <si>
    <t>15 [223 (213- 232)]</t>
  </si>
  <si>
    <t>12 [175 (150 - 200)]</t>
  </si>
  <si>
    <t xml:space="preserve"> 14 [197 (169, 219, 197)]</t>
  </si>
  <si>
    <t>13  [208 (200-217)]</t>
  </si>
  <si>
    <t>12  [196 (187-204)]</t>
  </si>
  <si>
    <t>11  [165 (152-177)]</t>
  </si>
  <si>
    <t>Vorschiff ungeschützt, dichtgedrängte Aufbauten -&gt; multiples Ausfallrisiko nach Treffern erhöht</t>
  </si>
  <si>
    <t>14 [196 (188-204)]</t>
  </si>
  <si>
    <t>14 [215 (200 - 230)]</t>
  </si>
  <si>
    <t>Ges.Schuß/min</t>
  </si>
  <si>
    <t>Radar= ausstattung</t>
  </si>
  <si>
    <t>Entfernungs=messer</t>
  </si>
  <si>
    <t>Feuerleit= technik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</si>
  <si>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[kn]</t>
    </r>
  </si>
  <si>
    <t>Präzision</t>
  </si>
  <si>
    <t>Horizontal= schutz</t>
  </si>
  <si>
    <t>Seiten= schutz</t>
  </si>
  <si>
    <t xml:space="preserve">SK-Feuer= kraft </t>
  </si>
  <si>
    <t>Gesamt</t>
  </si>
  <si>
    <t>Reich= weite  [sm]</t>
  </si>
  <si>
    <t>15000 (15kn)</t>
  </si>
  <si>
    <t>10000 (19kn)</t>
  </si>
  <si>
    <t>7000 (16kn)</t>
  </si>
  <si>
    <t>7200 (16kn)</t>
  </si>
  <si>
    <t>4600 (16kn)</t>
  </si>
  <si>
    <t>17000 (15kn)</t>
  </si>
  <si>
    <t>22 (33)</t>
  </si>
  <si>
    <t>18 (27,5)</t>
  </si>
  <si>
    <t>20 (30,5)</t>
  </si>
  <si>
    <t>21 (32)</t>
  </si>
  <si>
    <t>21 (31,5)</t>
  </si>
  <si>
    <t>18 (28)</t>
  </si>
  <si>
    <t>16000 (10kn)</t>
  </si>
  <si>
    <t>Insges.</t>
  </si>
  <si>
    <t>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</si>
</sst>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7.5"/>
      <color theme="1"/>
      <name val="Arial"/>
      <family val="2"/>
    </font>
    <font>
      <b/>
      <vertAlign val="subscript"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DC921"/>
        <bgColor indexed="64"/>
      </patternFill>
    </fill>
    <fill>
      <patternFill patternType="solid">
        <fgColor rgb="FF5DD34D"/>
        <bgColor indexed="64"/>
      </patternFill>
    </fill>
    <fill>
      <patternFill patternType="solid">
        <fgColor rgb="FF99DA24"/>
        <bgColor indexed="64"/>
      </patternFill>
    </fill>
    <fill>
      <patternFill patternType="solid">
        <fgColor rgb="FFC5F54D"/>
        <bgColor indexed="64"/>
      </patternFill>
    </fill>
    <fill>
      <patternFill patternType="solid">
        <fgColor rgb="FFE5F26A"/>
        <bgColor indexed="64"/>
      </patternFill>
    </fill>
    <fill>
      <patternFill patternType="solid">
        <fgColor rgb="FFD4EB4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CB3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3" borderId="28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3" borderId="35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5F54D"/>
      <color rgb="FF8DC921"/>
      <color rgb="FF5DD34D"/>
      <color rgb="FFE5F26A"/>
      <color rgb="FFD4EB4B"/>
      <color rgb="FFF2CB3C"/>
      <color rgb="FFF6DB7A"/>
      <color rgb="FF99DA24"/>
      <color rgb="FFD7F6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zoomScale="70" zoomScaleNormal="70" workbookViewId="0">
      <selection activeCell="H20" sqref="H20"/>
    </sheetView>
  </sheetViews>
  <sheetFormatPr baseColWidth="10" defaultRowHeight="15" x14ac:dyDescent="0.25"/>
  <cols>
    <col min="2" max="2" width="14.5703125" customWidth="1"/>
    <col min="3" max="3" width="10.7109375" customWidth="1"/>
    <col min="4" max="8" width="14.5703125" customWidth="1"/>
    <col min="9" max="10" width="12.7109375" customWidth="1"/>
    <col min="11" max="11" width="13.5703125" customWidth="1"/>
    <col min="12" max="12" width="5.7109375" customWidth="1"/>
    <col min="13" max="13" width="12.7109375" customWidth="1"/>
    <col min="17" max="18" width="15.7109375" customWidth="1"/>
    <col min="20" max="20" width="12.7109375" customWidth="1"/>
    <col min="22" max="22" width="12.42578125" customWidth="1"/>
    <col min="24" max="24" width="39" customWidth="1"/>
    <col min="25" max="25" width="4.42578125" customWidth="1"/>
  </cols>
  <sheetData>
    <row r="1" spans="1:26" s="2" customFormat="1" ht="19.5" thickBot="1" x14ac:dyDescent="0.3">
      <c r="B1" s="5"/>
      <c r="C1" s="34" t="s">
        <v>5</v>
      </c>
      <c r="D1" s="38"/>
      <c r="E1" s="38"/>
      <c r="F1" s="38"/>
      <c r="G1" s="38"/>
      <c r="H1" s="35"/>
      <c r="I1" s="34" t="s">
        <v>4</v>
      </c>
      <c r="J1" s="38"/>
      <c r="K1" s="38"/>
      <c r="L1" s="38"/>
      <c r="M1" s="38"/>
      <c r="N1" s="35"/>
      <c r="O1" s="34" t="s">
        <v>7</v>
      </c>
      <c r="P1" s="39"/>
      <c r="Q1" s="34" t="s">
        <v>8</v>
      </c>
      <c r="R1" s="38"/>
      <c r="S1" s="38"/>
      <c r="T1" s="35"/>
      <c r="U1" s="34" t="s">
        <v>6</v>
      </c>
      <c r="V1" s="38"/>
      <c r="W1" s="35"/>
      <c r="X1" s="34" t="s">
        <v>19</v>
      </c>
      <c r="Y1" s="35"/>
    </row>
    <row r="2" spans="1:26" s="1" customFormat="1" ht="75" customHeight="1" thickBot="1" x14ac:dyDescent="0.3">
      <c r="A2" s="74" t="s">
        <v>102</v>
      </c>
      <c r="B2" s="6" t="s">
        <v>0</v>
      </c>
      <c r="C2" s="3" t="s">
        <v>58</v>
      </c>
      <c r="D2" s="7" t="s">
        <v>59</v>
      </c>
      <c r="E2" s="7" t="s">
        <v>84</v>
      </c>
      <c r="F2" s="7" t="s">
        <v>83</v>
      </c>
      <c r="G2" s="7" t="s">
        <v>20</v>
      </c>
      <c r="H2" s="30" t="s">
        <v>55</v>
      </c>
      <c r="I2" s="3" t="s">
        <v>1</v>
      </c>
      <c r="J2" s="7" t="s">
        <v>2</v>
      </c>
      <c r="K2" s="7" t="s">
        <v>3</v>
      </c>
      <c r="L2" s="7"/>
      <c r="M2" s="7" t="s">
        <v>77</v>
      </c>
      <c r="N2" s="30" t="s">
        <v>85</v>
      </c>
      <c r="O2" s="9" t="s">
        <v>10</v>
      </c>
      <c r="P2" s="4" t="s">
        <v>9</v>
      </c>
      <c r="Q2" s="3" t="s">
        <v>79</v>
      </c>
      <c r="R2" s="7" t="s">
        <v>80</v>
      </c>
      <c r="S2" s="40" t="s">
        <v>78</v>
      </c>
      <c r="T2" s="30" t="s">
        <v>82</v>
      </c>
      <c r="U2" s="8" t="s">
        <v>81</v>
      </c>
      <c r="V2" s="7" t="s">
        <v>87</v>
      </c>
      <c r="W2" s="30" t="s">
        <v>86</v>
      </c>
      <c r="X2" s="3"/>
      <c r="Y2" s="4"/>
      <c r="Z2" s="43" t="s">
        <v>101</v>
      </c>
    </row>
    <row r="3" spans="1:26" ht="45" customHeight="1" x14ac:dyDescent="0.25">
      <c r="A3" s="104">
        <v>2</v>
      </c>
      <c r="B3" s="45" t="s">
        <v>11</v>
      </c>
      <c r="C3" s="45">
        <v>8</v>
      </c>
      <c r="D3" s="46">
        <v>14</v>
      </c>
      <c r="E3" s="46">
        <v>14</v>
      </c>
      <c r="F3" s="47" t="s">
        <v>76</v>
      </c>
      <c r="G3" s="47" t="s">
        <v>60</v>
      </c>
      <c r="H3" s="75">
        <v>60</v>
      </c>
      <c r="I3" s="45">
        <v>14</v>
      </c>
      <c r="J3" s="46">
        <v>9</v>
      </c>
      <c r="K3" s="48" t="s">
        <v>28</v>
      </c>
      <c r="L3" s="49">
        <v>1.8</v>
      </c>
      <c r="M3" s="46">
        <f>J3*L3</f>
        <v>16.2</v>
      </c>
      <c r="N3" s="84">
        <f>I3+M3</f>
        <v>30.2</v>
      </c>
      <c r="O3" s="51"/>
      <c r="P3" s="27"/>
      <c r="Q3" s="52">
        <v>13</v>
      </c>
      <c r="R3" s="53">
        <v>10</v>
      </c>
      <c r="S3" s="54">
        <v>9</v>
      </c>
      <c r="T3" s="93">
        <f>Q3+R3+S3</f>
        <v>32</v>
      </c>
      <c r="U3" s="98" t="s">
        <v>95</v>
      </c>
      <c r="V3" s="46" t="s">
        <v>91</v>
      </c>
      <c r="W3" s="50">
        <v>25</v>
      </c>
      <c r="X3" s="55" t="s">
        <v>21</v>
      </c>
      <c r="Y3" s="56"/>
      <c r="Z3" s="57">
        <f>H3+N3+T3+W3</f>
        <v>147.19999999999999</v>
      </c>
    </row>
    <row r="4" spans="1:26" ht="45" customHeight="1" x14ac:dyDescent="0.25">
      <c r="A4" s="105">
        <v>1</v>
      </c>
      <c r="B4" s="58" t="s">
        <v>12</v>
      </c>
      <c r="C4" s="58">
        <v>6</v>
      </c>
      <c r="D4" s="59">
        <v>13</v>
      </c>
      <c r="E4" s="59">
        <v>13</v>
      </c>
      <c r="F4" s="60" t="s">
        <v>75</v>
      </c>
      <c r="G4" s="60" t="s">
        <v>61</v>
      </c>
      <c r="H4" s="78">
        <v>55</v>
      </c>
      <c r="I4" s="58">
        <v>13</v>
      </c>
      <c r="J4" s="59">
        <v>9</v>
      </c>
      <c r="K4" s="61">
        <v>2</v>
      </c>
      <c r="L4" s="62">
        <v>2</v>
      </c>
      <c r="M4" s="59">
        <f>J4*L4</f>
        <v>18</v>
      </c>
      <c r="N4" s="83">
        <f>I4+M4</f>
        <v>31</v>
      </c>
      <c r="O4" s="63"/>
      <c r="P4" s="64"/>
      <c r="Q4" s="65">
        <v>12</v>
      </c>
      <c r="R4" s="66">
        <v>15</v>
      </c>
      <c r="S4" s="103">
        <v>12</v>
      </c>
      <c r="T4" s="91">
        <f t="shared" ref="T4:T10" si="0">Q4+R4+S4</f>
        <v>39</v>
      </c>
      <c r="U4" s="97" t="s">
        <v>94</v>
      </c>
      <c r="V4" s="59" t="s">
        <v>88</v>
      </c>
      <c r="W4" s="68">
        <v>36</v>
      </c>
      <c r="X4" s="69" t="s">
        <v>22</v>
      </c>
      <c r="Y4" s="70"/>
      <c r="Z4" s="71">
        <f>H4+N4+T4+W4</f>
        <v>161</v>
      </c>
    </row>
    <row r="5" spans="1:26" ht="75" x14ac:dyDescent="0.25">
      <c r="A5" s="105">
        <v>1</v>
      </c>
      <c r="B5" s="58" t="s">
        <v>13</v>
      </c>
      <c r="C5" s="58">
        <v>5</v>
      </c>
      <c r="D5" s="59">
        <v>16</v>
      </c>
      <c r="E5" s="59">
        <v>16</v>
      </c>
      <c r="F5" s="60" t="s">
        <v>69</v>
      </c>
      <c r="G5" s="60" t="s">
        <v>65</v>
      </c>
      <c r="H5" s="77">
        <v>56</v>
      </c>
      <c r="I5" s="58">
        <v>11</v>
      </c>
      <c r="J5" s="59">
        <v>8</v>
      </c>
      <c r="K5" s="61" t="s">
        <v>25</v>
      </c>
      <c r="L5" s="62">
        <v>2.7</v>
      </c>
      <c r="M5" s="59">
        <f t="shared" ref="M5:M10" si="1">J5*L5</f>
        <v>21.6</v>
      </c>
      <c r="N5" s="82">
        <f t="shared" ref="N5:N10" si="2">I5+M5</f>
        <v>32.6</v>
      </c>
      <c r="O5" s="63"/>
      <c r="P5" s="64"/>
      <c r="Q5" s="101">
        <v>16</v>
      </c>
      <c r="R5" s="102">
        <v>16</v>
      </c>
      <c r="S5" s="73">
        <v>8</v>
      </c>
      <c r="T5" s="90">
        <f t="shared" si="0"/>
        <v>40</v>
      </c>
      <c r="U5" s="96" t="s">
        <v>96</v>
      </c>
      <c r="V5" s="59" t="s">
        <v>89</v>
      </c>
      <c r="W5" s="68">
        <v>33</v>
      </c>
      <c r="X5" s="69" t="s">
        <v>24</v>
      </c>
      <c r="Y5" s="70"/>
      <c r="Z5" s="71">
        <f t="shared" ref="Z5:Z10" si="3">H5+N5+T5+W5</f>
        <v>161.6</v>
      </c>
    </row>
    <row r="6" spans="1:26" ht="90" customHeight="1" x14ac:dyDescent="0.25">
      <c r="A6" s="105">
        <v>5</v>
      </c>
      <c r="B6" s="58" t="s">
        <v>14</v>
      </c>
      <c r="C6" s="58">
        <v>5</v>
      </c>
      <c r="D6" s="59">
        <v>14</v>
      </c>
      <c r="E6" s="59">
        <v>14</v>
      </c>
      <c r="F6" s="60" t="s">
        <v>68</v>
      </c>
      <c r="G6" s="60" t="s">
        <v>63</v>
      </c>
      <c r="H6" s="77">
        <v>56</v>
      </c>
      <c r="I6" s="58">
        <v>11</v>
      </c>
      <c r="J6" s="59">
        <v>8</v>
      </c>
      <c r="K6" s="61" t="s">
        <v>27</v>
      </c>
      <c r="L6" s="62">
        <v>1.6</v>
      </c>
      <c r="M6" s="59">
        <f t="shared" si="1"/>
        <v>12.8</v>
      </c>
      <c r="N6" s="88">
        <f t="shared" si="2"/>
        <v>23.8</v>
      </c>
      <c r="O6" s="63"/>
      <c r="P6" s="64"/>
      <c r="Q6" s="65">
        <v>12</v>
      </c>
      <c r="R6" s="66">
        <v>13</v>
      </c>
      <c r="S6" s="67">
        <v>6</v>
      </c>
      <c r="T6" s="94">
        <f t="shared" si="0"/>
        <v>31</v>
      </c>
      <c r="U6" s="95" t="s">
        <v>97</v>
      </c>
      <c r="V6" s="59" t="s">
        <v>90</v>
      </c>
      <c r="W6" s="68">
        <v>28</v>
      </c>
      <c r="X6" s="69" t="s">
        <v>57</v>
      </c>
      <c r="Y6" s="70"/>
      <c r="Z6" s="71">
        <f t="shared" si="3"/>
        <v>138.80000000000001</v>
      </c>
    </row>
    <row r="7" spans="1:26" ht="45" x14ac:dyDescent="0.25">
      <c r="A7" s="105">
        <v>6</v>
      </c>
      <c r="B7" s="58" t="s">
        <v>15</v>
      </c>
      <c r="C7" s="58">
        <v>6</v>
      </c>
      <c r="D7" s="59">
        <v>7</v>
      </c>
      <c r="E7" s="59">
        <v>14</v>
      </c>
      <c r="F7" s="60" t="s">
        <v>70</v>
      </c>
      <c r="G7" s="60" t="s">
        <v>66</v>
      </c>
      <c r="H7" s="80">
        <v>48</v>
      </c>
      <c r="I7" s="58">
        <v>12</v>
      </c>
      <c r="J7" s="59">
        <v>9</v>
      </c>
      <c r="K7" s="61" t="s">
        <v>26</v>
      </c>
      <c r="L7" s="62">
        <v>1.7</v>
      </c>
      <c r="M7" s="59">
        <f t="shared" si="1"/>
        <v>15.299999999999999</v>
      </c>
      <c r="N7" s="89">
        <f t="shared" si="2"/>
        <v>27.299999999999997</v>
      </c>
      <c r="O7" s="63"/>
      <c r="P7" s="64"/>
      <c r="Q7" s="65">
        <v>12</v>
      </c>
      <c r="R7" s="72">
        <v>14</v>
      </c>
      <c r="S7" s="67">
        <v>7</v>
      </c>
      <c r="T7" s="92">
        <f t="shared" si="0"/>
        <v>33</v>
      </c>
      <c r="U7" s="95" t="s">
        <v>98</v>
      </c>
      <c r="V7" s="59" t="s">
        <v>92</v>
      </c>
      <c r="W7" s="68">
        <v>26</v>
      </c>
      <c r="X7" s="69" t="s">
        <v>23</v>
      </c>
      <c r="Y7" s="70"/>
      <c r="Z7" s="71">
        <f t="shared" si="3"/>
        <v>134.30000000000001</v>
      </c>
    </row>
    <row r="8" spans="1:26" ht="45" x14ac:dyDescent="0.25">
      <c r="A8" s="105">
        <v>3</v>
      </c>
      <c r="B8" s="58" t="s">
        <v>16</v>
      </c>
      <c r="C8" s="58">
        <v>6</v>
      </c>
      <c r="D8" s="59">
        <v>11</v>
      </c>
      <c r="E8" s="59">
        <v>12</v>
      </c>
      <c r="F8" s="60" t="s">
        <v>71</v>
      </c>
      <c r="G8" s="60" t="s">
        <v>62</v>
      </c>
      <c r="H8" s="79">
        <v>50</v>
      </c>
      <c r="I8" s="58">
        <v>11</v>
      </c>
      <c r="J8" s="59">
        <v>9</v>
      </c>
      <c r="K8" s="61">
        <v>2</v>
      </c>
      <c r="L8" s="62">
        <v>2</v>
      </c>
      <c r="M8" s="59">
        <f t="shared" si="1"/>
        <v>18</v>
      </c>
      <c r="N8" s="86">
        <f t="shared" si="2"/>
        <v>29</v>
      </c>
      <c r="O8" s="63"/>
      <c r="P8" s="64"/>
      <c r="Q8" s="65">
        <v>10</v>
      </c>
      <c r="R8" s="66">
        <v>12</v>
      </c>
      <c r="S8" s="67">
        <v>11</v>
      </c>
      <c r="T8" s="92">
        <f t="shared" si="0"/>
        <v>33</v>
      </c>
      <c r="U8" s="99" t="s">
        <v>95</v>
      </c>
      <c r="V8" s="59" t="s">
        <v>88</v>
      </c>
      <c r="W8" s="68">
        <v>33</v>
      </c>
      <c r="X8" s="69" t="s">
        <v>74</v>
      </c>
      <c r="Y8" s="70"/>
      <c r="Z8" s="71">
        <f t="shared" si="3"/>
        <v>145</v>
      </c>
    </row>
    <row r="9" spans="1:26" ht="45" x14ac:dyDescent="0.25">
      <c r="A9" s="105">
        <v>4</v>
      </c>
      <c r="B9" s="58" t="s">
        <v>17</v>
      </c>
      <c r="C9" s="58">
        <v>6</v>
      </c>
      <c r="D9" s="59">
        <v>10</v>
      </c>
      <c r="E9" s="59">
        <v>11</v>
      </c>
      <c r="F9" s="60" t="s">
        <v>72</v>
      </c>
      <c r="G9" s="60" t="s">
        <v>67</v>
      </c>
      <c r="H9" s="76">
        <v>47</v>
      </c>
      <c r="I9" s="58">
        <v>11</v>
      </c>
      <c r="J9" s="59">
        <v>9</v>
      </c>
      <c r="K9" s="61">
        <v>2</v>
      </c>
      <c r="L9" s="62">
        <v>2</v>
      </c>
      <c r="M9" s="59">
        <f t="shared" si="1"/>
        <v>18</v>
      </c>
      <c r="N9" s="86">
        <f t="shared" si="2"/>
        <v>29</v>
      </c>
      <c r="O9" s="63"/>
      <c r="P9" s="64"/>
      <c r="Q9" s="65">
        <v>10</v>
      </c>
      <c r="R9" s="66">
        <v>12</v>
      </c>
      <c r="S9" s="67">
        <v>10</v>
      </c>
      <c r="T9" s="94">
        <f t="shared" si="0"/>
        <v>32</v>
      </c>
      <c r="U9" s="99" t="s">
        <v>99</v>
      </c>
      <c r="V9" s="59" t="s">
        <v>93</v>
      </c>
      <c r="W9" s="68">
        <v>35</v>
      </c>
      <c r="X9" s="69" t="s">
        <v>54</v>
      </c>
      <c r="Y9" s="70"/>
      <c r="Z9" s="71">
        <f t="shared" si="3"/>
        <v>143</v>
      </c>
    </row>
    <row r="10" spans="1:26" ht="45.75" thickBot="1" x14ac:dyDescent="0.3">
      <c r="A10" s="106">
        <v>7</v>
      </c>
      <c r="B10" s="11" t="s">
        <v>18</v>
      </c>
      <c r="C10" s="11">
        <v>4</v>
      </c>
      <c r="D10" s="12">
        <v>8</v>
      </c>
      <c r="E10" s="12">
        <v>15</v>
      </c>
      <c r="F10" s="19" t="s">
        <v>73</v>
      </c>
      <c r="G10" s="19" t="s">
        <v>64</v>
      </c>
      <c r="H10" s="81">
        <v>44</v>
      </c>
      <c r="I10" s="11">
        <v>9</v>
      </c>
      <c r="J10" s="12">
        <v>10</v>
      </c>
      <c r="K10" s="31">
        <v>2</v>
      </c>
      <c r="L10" s="32">
        <v>2</v>
      </c>
      <c r="M10" s="12">
        <f t="shared" si="1"/>
        <v>20</v>
      </c>
      <c r="N10" s="87">
        <f t="shared" si="2"/>
        <v>29</v>
      </c>
      <c r="O10" s="13"/>
      <c r="P10" s="10"/>
      <c r="Q10" s="18">
        <v>10</v>
      </c>
      <c r="R10" s="17">
        <v>12</v>
      </c>
      <c r="S10" s="41">
        <v>10</v>
      </c>
      <c r="T10" s="85">
        <f t="shared" si="0"/>
        <v>32</v>
      </c>
      <c r="U10" s="100" t="s">
        <v>95</v>
      </c>
      <c r="V10" s="12" t="s">
        <v>100</v>
      </c>
      <c r="W10" s="42">
        <v>28</v>
      </c>
      <c r="X10" s="14" t="s">
        <v>56</v>
      </c>
      <c r="Y10" s="15"/>
      <c r="Z10" s="44">
        <f t="shared" si="3"/>
        <v>133</v>
      </c>
    </row>
    <row r="11" spans="1:26" x14ac:dyDescent="0.25">
      <c r="X11" s="16"/>
      <c r="Y11" s="16"/>
    </row>
  </sheetData>
  <mergeCells count="6">
    <mergeCell ref="X1:Y1"/>
    <mergeCell ref="I1:N1"/>
    <mergeCell ref="C1:H1"/>
    <mergeCell ref="U1:W1"/>
    <mergeCell ref="Q1:T1"/>
    <mergeCell ref="O1:P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sqref="A1:XFD9"/>
    </sheetView>
  </sheetViews>
  <sheetFormatPr baseColWidth="10" defaultRowHeight="15" x14ac:dyDescent="0.25"/>
  <sheetData>
    <row r="1" spans="2:7" ht="47.25" x14ac:dyDescent="0.25">
      <c r="B1" s="20" t="s">
        <v>29</v>
      </c>
      <c r="C1" s="33" t="s">
        <v>13</v>
      </c>
    </row>
    <row r="2" spans="2:7" x14ac:dyDescent="0.25">
      <c r="B2" s="21"/>
    </row>
    <row r="3" spans="2:7" ht="19.5" x14ac:dyDescent="0.25">
      <c r="B3" s="22"/>
      <c r="C3" s="23" t="s">
        <v>30</v>
      </c>
      <c r="D3" s="23" t="s">
        <v>31</v>
      </c>
      <c r="E3" s="23" t="s">
        <v>32</v>
      </c>
      <c r="F3" s="23" t="s">
        <v>33</v>
      </c>
      <c r="G3" s="28"/>
    </row>
    <row r="4" spans="2:7" x14ac:dyDescent="0.25">
      <c r="B4" s="22" t="s">
        <v>34</v>
      </c>
      <c r="C4" s="24" t="s">
        <v>35</v>
      </c>
      <c r="D4" s="24" t="s">
        <v>36</v>
      </c>
      <c r="E4" s="24" t="s">
        <v>35</v>
      </c>
      <c r="F4" s="24" t="s">
        <v>35</v>
      </c>
      <c r="G4" s="29"/>
    </row>
    <row r="5" spans="2:7" x14ac:dyDescent="0.25">
      <c r="B5" s="22" t="s">
        <v>37</v>
      </c>
      <c r="C5" s="24" t="s">
        <v>38</v>
      </c>
      <c r="D5" s="24" t="s">
        <v>38</v>
      </c>
      <c r="E5" s="24" t="s">
        <v>39</v>
      </c>
      <c r="F5" s="24" t="s">
        <v>40</v>
      </c>
      <c r="G5" s="29"/>
    </row>
    <row r="6" spans="2:7" x14ac:dyDescent="0.25">
      <c r="B6" s="25" t="s">
        <v>41</v>
      </c>
      <c r="C6" s="36" t="s">
        <v>43</v>
      </c>
      <c r="D6" s="36" t="s">
        <v>44</v>
      </c>
      <c r="E6" s="36" t="s">
        <v>45</v>
      </c>
      <c r="F6" s="36" t="s">
        <v>45</v>
      </c>
      <c r="G6" s="29"/>
    </row>
    <row r="7" spans="2:7" x14ac:dyDescent="0.25">
      <c r="B7" s="26" t="s">
        <v>42</v>
      </c>
      <c r="C7" s="37"/>
      <c r="D7" s="37"/>
      <c r="E7" s="37"/>
      <c r="F7" s="37"/>
      <c r="G7" s="29"/>
    </row>
    <row r="8" spans="2:7" x14ac:dyDescent="0.25">
      <c r="B8" s="22" t="s">
        <v>46</v>
      </c>
      <c r="C8" s="24" t="s">
        <v>45</v>
      </c>
      <c r="D8" s="24" t="s">
        <v>45</v>
      </c>
      <c r="E8" s="24" t="s">
        <v>47</v>
      </c>
      <c r="F8" s="24" t="s">
        <v>48</v>
      </c>
      <c r="G8" s="29"/>
    </row>
    <row r="9" spans="2:7" ht="19.5" x14ac:dyDescent="0.25">
      <c r="B9" s="22" t="s">
        <v>49</v>
      </c>
      <c r="C9" s="24" t="s">
        <v>50</v>
      </c>
      <c r="D9" s="24" t="s">
        <v>51</v>
      </c>
      <c r="E9" s="24" t="s">
        <v>52</v>
      </c>
      <c r="F9" s="24" t="s">
        <v>53</v>
      </c>
      <c r="G9" s="29"/>
    </row>
  </sheetData>
  <mergeCells count="4">
    <mergeCell ref="C6:C7"/>
    <mergeCell ref="D6:D7"/>
    <mergeCell ref="E6:E7"/>
    <mergeCell ref="F6:F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Vergleich der Besten</vt:lpstr>
      <vt:lpstr>Horizontal-P-Bismarck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2018-04-21T11:05:07Z</dcterms:created>
  <dcterms:modified xsi:type="dcterms:W3CDTF">2018-10-15T20:52:55Z</dcterms:modified>
</cp:coreProperties>
</file>